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90" windowWidth="10335" windowHeight="8010" activeTab="0"/>
  </bookViews>
  <sheets>
    <sheet name="2018決算" sheetId="1" r:id="rId1"/>
    <sheet name="2018予算" sheetId="2" r:id="rId2"/>
    <sheet name="2017決算" sheetId="3" r:id="rId3"/>
    <sheet name="2017予算" sheetId="4" r:id="rId4"/>
    <sheet name="2016決算" sheetId="5" r:id="rId5"/>
  </sheets>
  <definedNames/>
  <calcPr fullCalcOnLoad="1"/>
</workbook>
</file>

<file path=xl/sharedStrings.xml><?xml version="1.0" encoding="utf-8"?>
<sst xmlns="http://schemas.openxmlformats.org/spreadsheetml/2006/main" count="248" uniqueCount="103">
  <si>
    <t>会費</t>
  </si>
  <si>
    <t>英語・日本語弁論大会参加費</t>
  </si>
  <si>
    <t>国際理解研究発表大会参加費</t>
  </si>
  <si>
    <t>雑収入</t>
  </si>
  <si>
    <t>繰越金</t>
  </si>
  <si>
    <t>合計</t>
  </si>
  <si>
    <t>弁論大会審査員謝礼</t>
  </si>
  <si>
    <t>弁論大会経費</t>
  </si>
  <si>
    <t>通信費</t>
  </si>
  <si>
    <t>消耗品費</t>
  </si>
  <si>
    <t>会議費</t>
  </si>
  <si>
    <t>全国国際教育研究大会参加費</t>
  </si>
  <si>
    <t>予備費</t>
  </si>
  <si>
    <t>比較増減</t>
  </si>
  <si>
    <t>全国国際教育研究協議会助成金</t>
  </si>
  <si>
    <t>収入総額</t>
  </si>
  <si>
    <t>円</t>
  </si>
  <si>
    <t>支出総額</t>
  </si>
  <si>
    <t>差引残額</t>
  </si>
  <si>
    <t>収入の部</t>
  </si>
  <si>
    <t>(単位:円)</t>
  </si>
  <si>
    <t>科目</t>
  </si>
  <si>
    <t>本年度予算(A)</t>
  </si>
  <si>
    <t>前年度予算(B)</t>
  </si>
  <si>
    <t>増減(A-B)</t>
  </si>
  <si>
    <t>摘要</t>
  </si>
  <si>
    <t>3,000円×10都県</t>
  </si>
  <si>
    <t>預金利息等</t>
  </si>
  <si>
    <t>前年度繰越金</t>
  </si>
  <si>
    <t>支出の部</t>
  </si>
  <si>
    <t>10,000円×３人</t>
  </si>
  <si>
    <t>※科目間の流用を認める</t>
  </si>
  <si>
    <t>　</t>
  </si>
  <si>
    <t xml:space="preserve"> </t>
  </si>
  <si>
    <t>事務局長会議</t>
  </si>
  <si>
    <t>賞状送料等</t>
  </si>
  <si>
    <t>賞状用紙等</t>
  </si>
  <si>
    <t>全国大会積立金を含む</t>
  </si>
  <si>
    <t>講師交通費を含む</t>
  </si>
  <si>
    <t>研究協議会講師謝礼</t>
  </si>
  <si>
    <t>審査員弁当代など</t>
  </si>
  <si>
    <t>平成29年度　関東甲信越静地区高等学校国際教育研究協議会　予算書（案）</t>
  </si>
  <si>
    <t>予算額(A)</t>
  </si>
  <si>
    <t>収入額(B)</t>
  </si>
  <si>
    <t>予算額（A)</t>
  </si>
  <si>
    <t>支出額(B)</t>
  </si>
  <si>
    <t>増減(B-A)</t>
  </si>
  <si>
    <t>10,000円×1人</t>
  </si>
  <si>
    <t>事務局交通費など</t>
  </si>
  <si>
    <t>事務局長会議
（1000円×13人）</t>
  </si>
  <si>
    <t>講師謝金なし
会議室使用料5000円</t>
  </si>
  <si>
    <t>平成29年度　関東甲信越静地区高等学校国際教育研究協議会　決算書</t>
  </si>
  <si>
    <t>（平成30年度に繰り越し）</t>
  </si>
  <si>
    <t>収入の部</t>
  </si>
  <si>
    <t>増減(B-A)</t>
  </si>
  <si>
    <t>3,000円×10都県
3,000円(来年度分)</t>
  </si>
  <si>
    <t>支出の部</t>
  </si>
  <si>
    <t>研究協議会講師謝礼</t>
  </si>
  <si>
    <t>＜監査報告＞</t>
  </si>
  <si>
    <t>監査の結果、上記の通り相違ないことを証明します。</t>
  </si>
  <si>
    <t>監事</t>
  </si>
  <si>
    <t>10,000円×2人</t>
  </si>
  <si>
    <t>事務局交通費など</t>
  </si>
  <si>
    <t>事務局長会議
（1000×15人）</t>
  </si>
  <si>
    <t>研究協議会講師謝金</t>
  </si>
  <si>
    <t>弁論大会審査員謝金</t>
  </si>
  <si>
    <t>賞状用紙・事務用品等</t>
  </si>
  <si>
    <t>会場賃料・交通費を含む</t>
  </si>
  <si>
    <t>平成30年度　関東甲信越静地区高等学校国際教育研究協議会　予算書（案）</t>
  </si>
  <si>
    <t>英語・日本語弁論大会では参加費を徴収しないこととしたので、この項目は削除した。</t>
  </si>
  <si>
    <t>第55回東京大会</t>
  </si>
  <si>
    <r>
      <t xml:space="preserve">3,000円×8都県
</t>
    </r>
    <r>
      <rPr>
        <sz val="8"/>
        <rFont val="ＭＳ Ｐ明朝"/>
        <family val="1"/>
      </rPr>
      <t>(長野県は前年度に納入済み)</t>
    </r>
  </si>
  <si>
    <t>全国国際教育研究大会
共催者負担金</t>
  </si>
  <si>
    <t>（平成31年度に繰り越し）</t>
  </si>
  <si>
    <t>講師謝金
会議室使用料なし</t>
  </si>
  <si>
    <t>お車代相当1人分</t>
  </si>
  <si>
    <t>賞状用紙などは昨年度に購入済み</t>
  </si>
  <si>
    <t>審査員の軽食・茶菓代</t>
  </si>
  <si>
    <t>平成30年度　関東甲信越静地区高等学校国際教育研究協議会　決算書（0118案）</t>
  </si>
  <si>
    <t>事務局長会議
（1000円×8人、808円）</t>
  </si>
  <si>
    <t>全国国際教育研究大会
東京大会共催者負担金</t>
  </si>
  <si>
    <t xml:space="preserve">      平成28年度　関東甲信越静地区高等学校国際教育研究協議会　収支決算（中間）報告書</t>
  </si>
  <si>
    <t>平成29年2月18日現在</t>
  </si>
  <si>
    <t>収入額</t>
  </si>
  <si>
    <t>支出額</t>
  </si>
  <si>
    <t>差引</t>
  </si>
  <si>
    <t>（平成29年度に繰越し）</t>
  </si>
  <si>
    <t>収入の部</t>
  </si>
  <si>
    <t>(単位　　　円）</t>
  </si>
  <si>
    <t>科目</t>
  </si>
  <si>
    <t>予算額</t>
  </si>
  <si>
    <t>適用</t>
  </si>
  <si>
    <t>各3000円×10都県</t>
  </si>
  <si>
    <t>利子</t>
  </si>
  <si>
    <t>支出の部</t>
  </si>
  <si>
    <t>予算額</t>
  </si>
  <si>
    <t>常葉大学原口教授</t>
  </si>
  <si>
    <t>賞状、湯茶等</t>
  </si>
  <si>
    <t>教師研修会講師謝礼</t>
  </si>
  <si>
    <t>書類郵送費</t>
  </si>
  <si>
    <t>事務局長会議</t>
  </si>
  <si>
    <t>賞状送料、振込手数料</t>
  </si>
  <si>
    <t>全国大会共催積立金を含む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</si>
</sst>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0_);[Red]\(0\)"/>
    <numFmt numFmtId="179" formatCode="#,##0_ ;[Red]\-#,##0\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2"/>
      <name val="ＤＨＰ平成明朝体W3"/>
      <family val="3"/>
    </font>
    <font>
      <sz val="11"/>
      <name val="ＤＨＰ平成明朝体W3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6" fontId="3" fillId="0" borderId="0" xfId="58" applyFont="1" applyAlignment="1">
      <alignment/>
    </xf>
    <xf numFmtId="176" fontId="3" fillId="0" borderId="0" xfId="58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6" fontId="3" fillId="0" borderId="11" xfId="58" applyFont="1" applyBorder="1" applyAlignment="1">
      <alignment horizontal="center" vertical="center"/>
    </xf>
    <xf numFmtId="6" fontId="3" fillId="0" borderId="12" xfId="58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15" xfId="58" applyNumberFormat="1" applyFont="1" applyBorder="1" applyAlignment="1">
      <alignment horizontal="right" vertical="center"/>
    </xf>
    <xf numFmtId="177" fontId="3" fillId="0" borderId="16" xfId="58" applyNumberFormat="1" applyFont="1" applyBorder="1" applyAlignment="1">
      <alignment horizontal="right" vertical="center"/>
    </xf>
    <xf numFmtId="177" fontId="3" fillId="0" borderId="0" xfId="58" applyNumberFormat="1" applyFont="1" applyBorder="1" applyAlignment="1">
      <alignment/>
    </xf>
    <xf numFmtId="176" fontId="3" fillId="0" borderId="16" xfId="58" applyNumberFormat="1" applyFont="1" applyBorder="1" applyAlignment="1">
      <alignment horizontal="right" vertical="center"/>
    </xf>
    <xf numFmtId="178" fontId="3" fillId="0" borderId="17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left" vertical="center"/>
    </xf>
    <xf numFmtId="178" fontId="3" fillId="0" borderId="19" xfId="0" applyNumberFormat="1" applyFont="1" applyBorder="1" applyAlignment="1">
      <alignment horizontal="left" vertical="center"/>
    </xf>
    <xf numFmtId="177" fontId="3" fillId="0" borderId="20" xfId="58" applyNumberFormat="1" applyFont="1" applyBorder="1" applyAlignment="1">
      <alignment horizontal="right" vertical="center"/>
    </xf>
    <xf numFmtId="176" fontId="3" fillId="0" borderId="21" xfId="58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left" vertical="center" wrapText="1" shrinkToFit="1"/>
    </xf>
    <xf numFmtId="0" fontId="3" fillId="0" borderId="23" xfId="0" applyFont="1" applyBorder="1" applyAlignment="1">
      <alignment horizontal="center" vertical="center"/>
    </xf>
    <xf numFmtId="177" fontId="3" fillId="0" borderId="24" xfId="58" applyNumberFormat="1" applyFont="1" applyBorder="1" applyAlignment="1">
      <alignment horizontal="right" vertical="center"/>
    </xf>
    <xf numFmtId="177" fontId="3" fillId="0" borderId="25" xfId="58" applyNumberFormat="1" applyFont="1" applyBorder="1" applyAlignment="1">
      <alignment/>
    </xf>
    <xf numFmtId="176" fontId="3" fillId="0" borderId="24" xfId="58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177" fontId="3" fillId="0" borderId="28" xfId="58" applyNumberFormat="1" applyFont="1" applyBorder="1" applyAlignment="1">
      <alignment horizontal="right" vertical="center"/>
    </xf>
    <xf numFmtId="177" fontId="3" fillId="0" borderId="28" xfId="58" applyNumberFormat="1" applyFont="1" applyBorder="1" applyAlignment="1">
      <alignment horizontal="center" vertical="center"/>
    </xf>
    <xf numFmtId="176" fontId="3" fillId="0" borderId="28" xfId="58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center" vertical="center"/>
    </xf>
    <xf numFmtId="6" fontId="3" fillId="0" borderId="24" xfId="58" applyFont="1" applyBorder="1" applyAlignment="1">
      <alignment horizontal="right" vertical="center"/>
    </xf>
    <xf numFmtId="6" fontId="3" fillId="0" borderId="28" xfId="58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6" fontId="3" fillId="0" borderId="31" xfId="58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9" fontId="3" fillId="0" borderId="34" xfId="58" applyNumberFormat="1" applyFont="1" applyBorder="1" applyAlignment="1">
      <alignment horizontal="right" vertical="center"/>
    </xf>
    <xf numFmtId="179" fontId="3" fillId="0" borderId="12" xfId="58" applyNumberFormat="1" applyFont="1" applyBorder="1" applyAlignment="1">
      <alignment/>
    </xf>
    <xf numFmtId="176" fontId="3" fillId="0" borderId="34" xfId="58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179" fontId="3" fillId="0" borderId="15" xfId="58" applyNumberFormat="1" applyFont="1" applyBorder="1" applyAlignment="1">
      <alignment horizontal="right" vertical="center"/>
    </xf>
    <xf numFmtId="179" fontId="3" fillId="0" borderId="0" xfId="58" applyNumberFormat="1" applyFont="1" applyBorder="1" applyAlignment="1">
      <alignment/>
    </xf>
    <xf numFmtId="176" fontId="3" fillId="0" borderId="15" xfId="58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179" fontId="3" fillId="0" borderId="15" xfId="58" applyNumberFormat="1" applyFont="1" applyFill="1" applyBorder="1" applyAlignment="1">
      <alignment horizontal="right" vertical="center"/>
    </xf>
    <xf numFmtId="179" fontId="3" fillId="0" borderId="24" xfId="58" applyNumberFormat="1" applyFont="1" applyBorder="1" applyAlignment="1">
      <alignment horizontal="right" vertical="center"/>
    </xf>
    <xf numFmtId="179" fontId="3" fillId="0" borderId="28" xfId="58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6" fontId="3" fillId="0" borderId="0" xfId="58" applyFont="1" applyBorder="1" applyAlignment="1">
      <alignment/>
    </xf>
    <xf numFmtId="6" fontId="3" fillId="0" borderId="16" xfId="58" applyFont="1" applyBorder="1" applyAlignment="1">
      <alignment horizontal="right" vertical="center"/>
    </xf>
    <xf numFmtId="6" fontId="3" fillId="0" borderId="15" xfId="58" applyFont="1" applyBorder="1" applyAlignment="1">
      <alignment horizontal="right" vertical="center"/>
    </xf>
    <xf numFmtId="6" fontId="3" fillId="0" borderId="0" xfId="58" applyFont="1" applyAlignment="1">
      <alignment horizontal="right"/>
    </xf>
    <xf numFmtId="0" fontId="3" fillId="0" borderId="0" xfId="0" applyFont="1" applyFill="1" applyBorder="1" applyAlignment="1">
      <alignment/>
    </xf>
    <xf numFmtId="6" fontId="3" fillId="0" borderId="20" xfId="58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177" fontId="3" fillId="0" borderId="21" xfId="58" applyNumberFormat="1" applyFont="1" applyBorder="1" applyAlignment="1">
      <alignment horizontal="right" vertical="center"/>
    </xf>
    <xf numFmtId="178" fontId="3" fillId="0" borderId="36" xfId="0" applyNumberFormat="1" applyFont="1" applyBorder="1" applyAlignment="1">
      <alignment horizontal="left" vertical="center" wrapText="1"/>
    </xf>
    <xf numFmtId="177" fontId="3" fillId="0" borderId="15" xfId="58" applyNumberFormat="1" applyFont="1" applyBorder="1" applyAlignment="1">
      <alignment/>
    </xf>
    <xf numFmtId="0" fontId="3" fillId="0" borderId="19" xfId="0" applyFont="1" applyBorder="1" applyAlignment="1">
      <alignment horizontal="left" vertical="center" wrapText="1"/>
    </xf>
    <xf numFmtId="178" fontId="3" fillId="0" borderId="19" xfId="0" applyNumberFormat="1" applyFont="1" applyBorder="1" applyAlignment="1">
      <alignment horizontal="left" vertical="center" wrapText="1" shrinkToFit="1"/>
    </xf>
    <xf numFmtId="6" fontId="2" fillId="0" borderId="0" xfId="58" applyFont="1" applyAlignment="1">
      <alignment/>
    </xf>
    <xf numFmtId="176" fontId="2" fillId="0" borderId="0" xfId="58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6" fontId="2" fillId="0" borderId="0" xfId="58" applyFont="1" applyAlignment="1">
      <alignment horizontal="right"/>
    </xf>
    <xf numFmtId="6" fontId="3" fillId="0" borderId="21" xfId="58" applyFont="1" applyBorder="1" applyAlignment="1">
      <alignment horizontal="right" vertical="center"/>
    </xf>
    <xf numFmtId="178" fontId="3" fillId="0" borderId="37" xfId="0" applyNumberFormat="1" applyFont="1" applyBorder="1" applyAlignment="1">
      <alignment horizontal="left" vertical="center" wrapText="1"/>
    </xf>
    <xf numFmtId="179" fontId="52" fillId="0" borderId="15" xfId="58" applyNumberFormat="1" applyFont="1" applyBorder="1" applyAlignment="1">
      <alignment horizontal="right" vertical="center"/>
    </xf>
    <xf numFmtId="0" fontId="52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8" fillId="0" borderId="38" xfId="0" applyFont="1" applyBorder="1" applyAlignment="1">
      <alignment vertical="center"/>
    </xf>
    <xf numFmtId="6" fontId="8" fillId="0" borderId="38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9" xfId="0" applyFont="1" applyBorder="1" applyAlignment="1">
      <alignment vertical="center"/>
    </xf>
    <xf numFmtId="6" fontId="8" fillId="0" borderId="39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16" xfId="61" applyFont="1" applyBorder="1" applyAlignment="1">
      <alignment horizontal="left" vertical="center"/>
      <protection/>
    </xf>
    <xf numFmtId="3" fontId="0" fillId="0" borderId="16" xfId="0" applyNumberFormat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 shrinkToFit="1"/>
    </xf>
    <xf numFmtId="0" fontId="9" fillId="0" borderId="15" xfId="61" applyFont="1" applyBorder="1" applyAlignment="1">
      <alignment horizontal="left" vertical="center"/>
      <protection/>
    </xf>
    <xf numFmtId="3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15" xfId="61" applyFont="1" applyFill="1" applyBorder="1" applyAlignment="1">
      <alignment horizontal="left" vertical="center"/>
      <protection/>
    </xf>
    <xf numFmtId="3" fontId="0" fillId="0" borderId="15" xfId="0" applyNumberForma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58" fontId="0" fillId="0" borderId="0" xfId="0" applyNumberFormat="1" applyAlignment="1">
      <alignment vertical="center"/>
    </xf>
    <xf numFmtId="0" fontId="3" fillId="0" borderId="2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58" fontId="2" fillId="0" borderId="0" xfId="58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I22" sqref="I22"/>
    </sheetView>
  </sheetViews>
  <sheetFormatPr defaultColWidth="9.00390625" defaultRowHeight="13.5"/>
  <cols>
    <col min="1" max="1" width="2.875" style="1" customWidth="1"/>
    <col min="2" max="2" width="29.50390625" style="1" customWidth="1"/>
    <col min="3" max="3" width="12.50390625" style="3" customWidth="1"/>
    <col min="4" max="4" width="12.625" style="3" customWidth="1"/>
    <col min="5" max="5" width="10.75390625" style="3" hidden="1" customWidth="1"/>
    <col min="6" max="6" width="10.75390625" style="3" customWidth="1"/>
    <col min="7" max="7" width="24.25390625" style="1" customWidth="1"/>
    <col min="8" max="8" width="3.125" style="1" customWidth="1"/>
    <col min="9" max="16384" width="9.00390625" style="1" customWidth="1"/>
  </cols>
  <sheetData>
    <row r="1" spans="1:7" ht="24.75" customHeight="1">
      <c r="A1" s="104" t="s">
        <v>78</v>
      </c>
      <c r="B1" s="104"/>
      <c r="C1" s="104"/>
      <c r="D1" s="104"/>
      <c r="E1" s="104"/>
      <c r="F1" s="104"/>
      <c r="G1" s="104"/>
    </row>
    <row r="2" spans="3:6" ht="24.75" customHeight="1">
      <c r="C2" s="69" t="s">
        <v>15</v>
      </c>
      <c r="D2" s="70">
        <f>D12</f>
        <v>201940</v>
      </c>
      <c r="F2" s="3" t="s">
        <v>16</v>
      </c>
    </row>
    <row r="3" spans="3:6" ht="24.75" customHeight="1">
      <c r="C3" s="69" t="s">
        <v>17</v>
      </c>
      <c r="D3" s="70">
        <f>D25</f>
        <v>120557</v>
      </c>
      <c r="F3" s="3" t="s">
        <v>16</v>
      </c>
    </row>
    <row r="4" spans="3:7" ht="24.75" customHeight="1">
      <c r="C4" s="69" t="s">
        <v>18</v>
      </c>
      <c r="D4" s="70">
        <f>D2-D3</f>
        <v>81383</v>
      </c>
      <c r="F4" s="3" t="s">
        <v>16</v>
      </c>
      <c r="G4" s="1" t="s">
        <v>73</v>
      </c>
    </row>
    <row r="5" spans="2:4" ht="24.75" customHeight="1">
      <c r="B5" s="5" t="s">
        <v>19</v>
      </c>
      <c r="D5" s="4"/>
    </row>
    <row r="6" ht="14.25" thickBot="1">
      <c r="G6" s="6" t="s">
        <v>20</v>
      </c>
    </row>
    <row r="7" spans="2:7" ht="24.75" customHeight="1" thickBot="1">
      <c r="B7" s="7" t="s">
        <v>21</v>
      </c>
      <c r="C7" s="8" t="s">
        <v>42</v>
      </c>
      <c r="D7" s="8" t="s">
        <v>43</v>
      </c>
      <c r="E7" s="9" t="s">
        <v>13</v>
      </c>
      <c r="F7" s="8" t="s">
        <v>54</v>
      </c>
      <c r="G7" s="10" t="s">
        <v>25</v>
      </c>
    </row>
    <row r="8" spans="2:7" ht="30.75" customHeight="1" thickTop="1">
      <c r="B8" s="11" t="s">
        <v>0</v>
      </c>
      <c r="C8" s="12">
        <v>24000</v>
      </c>
      <c r="D8" s="64">
        <v>24000</v>
      </c>
      <c r="E8" s="14">
        <v>0</v>
      </c>
      <c r="F8" s="21">
        <f>D8-C8</f>
        <v>0</v>
      </c>
      <c r="G8" s="65" t="s">
        <v>71</v>
      </c>
    </row>
    <row r="9" spans="2:7" ht="24.75" customHeight="1">
      <c r="B9" s="17" t="s">
        <v>14</v>
      </c>
      <c r="C9" s="12">
        <v>30000</v>
      </c>
      <c r="D9" s="12">
        <v>30000</v>
      </c>
      <c r="E9" s="66">
        <v>0</v>
      </c>
      <c r="F9" s="46">
        <f>D9-C9</f>
        <v>0</v>
      </c>
      <c r="G9" s="19"/>
    </row>
    <row r="10" spans="2:7" ht="24.75" customHeight="1">
      <c r="B10" s="17" t="s">
        <v>3</v>
      </c>
      <c r="C10" s="20">
        <v>0</v>
      </c>
      <c r="D10" s="12">
        <v>0</v>
      </c>
      <c r="E10" s="66">
        <v>0</v>
      </c>
      <c r="F10" s="46">
        <f>D10-C10</f>
        <v>0</v>
      </c>
      <c r="G10" s="68" t="s">
        <v>27</v>
      </c>
    </row>
    <row r="11" spans="2:7" ht="24.75" customHeight="1" thickBot="1">
      <c r="B11" s="23" t="s">
        <v>4</v>
      </c>
      <c r="C11" s="24">
        <v>147940</v>
      </c>
      <c r="D11" s="24">
        <v>147940</v>
      </c>
      <c r="E11" s="25">
        <v>10180</v>
      </c>
      <c r="F11" s="26">
        <f>D11-C11</f>
        <v>0</v>
      </c>
      <c r="G11" s="27" t="s">
        <v>28</v>
      </c>
    </row>
    <row r="12" spans="2:7" ht="24.75" customHeight="1" thickBot="1" thickTop="1">
      <c r="B12" s="28" t="s">
        <v>5</v>
      </c>
      <c r="C12" s="29">
        <f>SUM(C8:C11)</f>
        <v>201940</v>
      </c>
      <c r="D12" s="29">
        <f>SUM(D8:D11)</f>
        <v>201940</v>
      </c>
      <c r="E12" s="30">
        <v>10180</v>
      </c>
      <c r="F12" s="31">
        <f>C12-D12</f>
        <v>0</v>
      </c>
      <c r="G12" s="32"/>
    </row>
    <row r="13" ht="24.75" customHeight="1" thickBot="1">
      <c r="E13" s="33"/>
    </row>
    <row r="14" spans="2:5" ht="24.75" customHeight="1" thickBot="1" thickTop="1">
      <c r="B14" s="5" t="s">
        <v>29</v>
      </c>
      <c r="E14" s="34"/>
    </row>
    <row r="15" ht="14.25" thickBot="1">
      <c r="G15" s="6" t="s">
        <v>20</v>
      </c>
    </row>
    <row r="16" spans="2:7" ht="24.75" customHeight="1" thickBot="1">
      <c r="B16" s="35" t="s">
        <v>21</v>
      </c>
      <c r="C16" s="36" t="s">
        <v>44</v>
      </c>
      <c r="D16" s="36" t="s">
        <v>45</v>
      </c>
      <c r="E16" s="3" t="s">
        <v>13</v>
      </c>
      <c r="F16" s="36" t="s">
        <v>46</v>
      </c>
      <c r="G16" s="37" t="s">
        <v>25</v>
      </c>
    </row>
    <row r="17" spans="2:7" ht="24.75" customHeight="1">
      <c r="B17" s="38" t="s">
        <v>6</v>
      </c>
      <c r="C17" s="39">
        <v>20000</v>
      </c>
      <c r="D17" s="39">
        <v>5000</v>
      </c>
      <c r="E17" s="40">
        <v>0</v>
      </c>
      <c r="F17" s="41">
        <f>D17-C17</f>
        <v>-15000</v>
      </c>
      <c r="G17" s="42" t="s">
        <v>75</v>
      </c>
    </row>
    <row r="18" spans="2:7" ht="24.75" customHeight="1">
      <c r="B18" s="43" t="s">
        <v>7</v>
      </c>
      <c r="C18" s="44">
        <v>10000</v>
      </c>
      <c r="D18" s="44">
        <v>5017</v>
      </c>
      <c r="E18" s="45">
        <v>-5000</v>
      </c>
      <c r="F18" s="46">
        <f>D18-C18</f>
        <v>-4983</v>
      </c>
      <c r="G18" s="47" t="s">
        <v>77</v>
      </c>
    </row>
    <row r="19" spans="2:7" ht="33" customHeight="1">
      <c r="B19" s="43" t="s">
        <v>39</v>
      </c>
      <c r="C19" s="44">
        <v>20000</v>
      </c>
      <c r="D19" s="44">
        <v>20600</v>
      </c>
      <c r="E19" s="45">
        <v>0</v>
      </c>
      <c r="F19" s="46">
        <f aca="true" t="shared" si="0" ref="F19:F24">D19-C19</f>
        <v>600</v>
      </c>
      <c r="G19" s="67" t="s">
        <v>74</v>
      </c>
    </row>
    <row r="20" spans="2:7" ht="24.75" customHeight="1">
      <c r="B20" s="43" t="s">
        <v>8</v>
      </c>
      <c r="C20" s="44">
        <v>5000</v>
      </c>
      <c r="D20" s="44">
        <v>1132</v>
      </c>
      <c r="E20" s="45">
        <v>0</v>
      </c>
      <c r="F20" s="46">
        <f t="shared" si="0"/>
        <v>-3868</v>
      </c>
      <c r="G20" s="48" t="s">
        <v>101</v>
      </c>
    </row>
    <row r="21" spans="2:7" ht="31.5" customHeight="1">
      <c r="B21" s="43" t="s">
        <v>9</v>
      </c>
      <c r="C21" s="44">
        <v>2000</v>
      </c>
      <c r="D21" s="44">
        <v>0</v>
      </c>
      <c r="E21" s="45">
        <v>0</v>
      </c>
      <c r="F21" s="46">
        <f t="shared" si="0"/>
        <v>-2000</v>
      </c>
      <c r="G21" s="67" t="s">
        <v>76</v>
      </c>
    </row>
    <row r="22" spans="2:7" ht="31.5" customHeight="1">
      <c r="B22" s="43" t="s">
        <v>10</v>
      </c>
      <c r="C22" s="44">
        <v>15000</v>
      </c>
      <c r="D22" s="77">
        <v>8808</v>
      </c>
      <c r="E22" s="45">
        <v>0</v>
      </c>
      <c r="F22" s="46">
        <f t="shared" si="0"/>
        <v>-6192</v>
      </c>
      <c r="G22" s="78" t="s">
        <v>79</v>
      </c>
    </row>
    <row r="23" spans="2:7" ht="39" customHeight="1">
      <c r="B23" s="43" t="s">
        <v>80</v>
      </c>
      <c r="C23" s="50">
        <v>80000</v>
      </c>
      <c r="D23" s="44">
        <v>80000</v>
      </c>
      <c r="E23" s="44">
        <v>0</v>
      </c>
      <c r="F23" s="46">
        <f t="shared" si="0"/>
        <v>0</v>
      </c>
      <c r="G23" s="48"/>
    </row>
    <row r="24" spans="2:7" ht="31.5" customHeight="1" thickBot="1">
      <c r="B24" s="23" t="s">
        <v>12</v>
      </c>
      <c r="C24" s="51">
        <v>49940</v>
      </c>
      <c r="D24" s="51"/>
      <c r="E24" s="51">
        <v>15180</v>
      </c>
      <c r="F24" s="26">
        <f t="shared" si="0"/>
        <v>-49940</v>
      </c>
      <c r="G24" s="103" t="s">
        <v>102</v>
      </c>
    </row>
    <row r="25" spans="2:7" ht="24.75" customHeight="1" thickBot="1" thickTop="1">
      <c r="B25" s="28" t="s">
        <v>5</v>
      </c>
      <c r="C25" s="52">
        <f>SUM(C17:C24)</f>
        <v>201940</v>
      </c>
      <c r="D25" s="52">
        <f>SUM(D17:D24)</f>
        <v>120557</v>
      </c>
      <c r="E25" s="52">
        <v>10180</v>
      </c>
      <c r="F25" s="31">
        <f>C25-D25</f>
        <v>81383</v>
      </c>
      <c r="G25" s="53"/>
    </row>
    <row r="26" ht="24.75" customHeight="1">
      <c r="B26" s="54"/>
    </row>
    <row r="27" spans="2:6" ht="17.25">
      <c r="B27" s="71" t="s">
        <v>58</v>
      </c>
      <c r="C27" s="72"/>
      <c r="D27" s="57"/>
      <c r="E27" s="57"/>
      <c r="F27" s="57"/>
    </row>
    <row r="28" spans="2:6" ht="21.75" customHeight="1">
      <c r="B28" s="73" t="s">
        <v>59</v>
      </c>
      <c r="C28" s="69"/>
      <c r="E28" s="58">
        <v>10000</v>
      </c>
      <c r="F28" s="1"/>
    </row>
    <row r="29" spans="3:4" ht="21.75" customHeight="1">
      <c r="C29" s="105">
        <v>43544</v>
      </c>
      <c r="D29" s="105"/>
    </row>
    <row r="30" spans="3:4" ht="17.25">
      <c r="C30" s="74" t="s">
        <v>60</v>
      </c>
      <c r="D30" s="69"/>
    </row>
    <row r="31" spans="1:8" s="3" customFormat="1" ht="17.25">
      <c r="A31" s="1"/>
      <c r="B31" s="1"/>
      <c r="C31" s="74" t="s">
        <v>60</v>
      </c>
      <c r="D31" s="69"/>
      <c r="G31" s="1"/>
      <c r="H31" s="1"/>
    </row>
  </sheetData>
  <sheetProtection/>
  <mergeCells count="2">
    <mergeCell ref="A1:G1"/>
    <mergeCell ref="C29:D29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6">
      <selection activeCell="C19" sqref="C19:C26"/>
    </sheetView>
  </sheetViews>
  <sheetFormatPr defaultColWidth="9.00390625" defaultRowHeight="13.5"/>
  <cols>
    <col min="1" max="1" width="2.875" style="1" customWidth="1"/>
    <col min="2" max="2" width="29.50390625" style="1" customWidth="1"/>
    <col min="3" max="3" width="12.50390625" style="3" customWidth="1"/>
    <col min="4" max="4" width="12.625" style="3" customWidth="1"/>
    <col min="5" max="5" width="10.75390625" style="3" hidden="1" customWidth="1"/>
    <col min="6" max="6" width="10.75390625" style="3" customWidth="1"/>
    <col min="7" max="7" width="21.125" style="1" customWidth="1"/>
    <col min="8" max="8" width="43.125" style="1" customWidth="1"/>
    <col min="9" max="16384" width="9.00390625" style="1" customWidth="1"/>
  </cols>
  <sheetData>
    <row r="1" spans="1:7" ht="24.75" customHeight="1">
      <c r="A1" s="104" t="s">
        <v>68</v>
      </c>
      <c r="B1" s="104"/>
      <c r="C1" s="104"/>
      <c r="D1" s="104"/>
      <c r="E1" s="104"/>
      <c r="F1" s="104"/>
      <c r="G1" s="104"/>
    </row>
    <row r="2" ht="23.25" customHeight="1">
      <c r="B2" s="2"/>
    </row>
    <row r="3" spans="3:6" ht="24.75" customHeight="1">
      <c r="C3" s="3" t="s">
        <v>15</v>
      </c>
      <c r="D3" s="4">
        <f>C13</f>
        <v>201940</v>
      </c>
      <c r="F3" s="3" t="s">
        <v>16</v>
      </c>
    </row>
    <row r="4" spans="3:6" ht="24.75" customHeight="1">
      <c r="C4" s="3" t="s">
        <v>17</v>
      </c>
      <c r="D4" s="4">
        <f>C27</f>
        <v>201940</v>
      </c>
      <c r="F4" s="3" t="s">
        <v>16</v>
      </c>
    </row>
    <row r="5" spans="3:6" ht="24.75" customHeight="1">
      <c r="C5" s="3" t="s">
        <v>18</v>
      </c>
      <c r="D5" s="4">
        <f>D3-D4</f>
        <v>0</v>
      </c>
      <c r="F5" s="3" t="s">
        <v>16</v>
      </c>
    </row>
    <row r="6" spans="2:4" ht="24.75" customHeight="1">
      <c r="B6" s="5" t="s">
        <v>19</v>
      </c>
      <c r="D6" s="4"/>
    </row>
    <row r="7" ht="24.75" customHeight="1" thickBot="1">
      <c r="G7" s="6" t="s">
        <v>20</v>
      </c>
    </row>
    <row r="8" spans="2:7" ht="24.75" customHeight="1" thickBot="1">
      <c r="B8" s="7" t="s">
        <v>21</v>
      </c>
      <c r="C8" s="8" t="s">
        <v>22</v>
      </c>
      <c r="D8" s="8" t="s">
        <v>23</v>
      </c>
      <c r="E8" s="9"/>
      <c r="F8" s="8" t="s">
        <v>24</v>
      </c>
      <c r="G8" s="10" t="s">
        <v>25</v>
      </c>
    </row>
    <row r="9" spans="2:7" ht="28.5" customHeight="1" thickTop="1">
      <c r="B9" s="11" t="s">
        <v>0</v>
      </c>
      <c r="C9" s="12">
        <v>24000</v>
      </c>
      <c r="D9" s="13">
        <v>30000</v>
      </c>
      <c r="E9" s="14">
        <v>0</v>
      </c>
      <c r="F9" s="15">
        <f>C9-D9</f>
        <v>-6000</v>
      </c>
      <c r="G9" s="76" t="s">
        <v>71</v>
      </c>
    </row>
    <row r="10" spans="2:7" ht="24.75" customHeight="1">
      <c r="B10" s="17" t="s">
        <v>14</v>
      </c>
      <c r="C10" s="12">
        <v>30000</v>
      </c>
      <c r="D10" s="12">
        <v>30000</v>
      </c>
      <c r="E10" s="14">
        <v>0</v>
      </c>
      <c r="F10" s="15">
        <f>C10-D10</f>
        <v>0</v>
      </c>
      <c r="G10" s="19"/>
    </row>
    <row r="11" spans="2:7" ht="24.75" customHeight="1">
      <c r="B11" s="17" t="s">
        <v>3</v>
      </c>
      <c r="C11" s="20">
        <v>0</v>
      </c>
      <c r="D11" s="20">
        <v>21</v>
      </c>
      <c r="E11" s="14">
        <v>0</v>
      </c>
      <c r="F11" s="21">
        <f>C11-D11</f>
        <v>-21</v>
      </c>
      <c r="G11" s="22" t="s">
        <v>27</v>
      </c>
    </row>
    <row r="12" spans="2:7" ht="24.75" customHeight="1" thickBot="1">
      <c r="B12" s="23" t="s">
        <v>4</v>
      </c>
      <c r="C12" s="24">
        <v>147940</v>
      </c>
      <c r="D12" s="24">
        <v>122519</v>
      </c>
      <c r="E12" s="25">
        <v>10180</v>
      </c>
      <c r="F12" s="26">
        <f>C12-D12</f>
        <v>25421</v>
      </c>
      <c r="G12" s="27" t="s">
        <v>28</v>
      </c>
    </row>
    <row r="13" spans="2:7" ht="24.75" customHeight="1" thickBot="1" thickTop="1">
      <c r="B13" s="28" t="s">
        <v>5</v>
      </c>
      <c r="C13" s="29">
        <f>SUM(C9:C12)</f>
        <v>201940</v>
      </c>
      <c r="D13" s="29">
        <v>182540</v>
      </c>
      <c r="E13" s="30">
        <v>10180</v>
      </c>
      <c r="F13" s="31">
        <f>C13-D13</f>
        <v>19400</v>
      </c>
      <c r="G13" s="32"/>
    </row>
    <row r="14" spans="2:5" ht="24.75" customHeight="1" thickBot="1">
      <c r="B14" s="1" t="s">
        <v>69</v>
      </c>
      <c r="E14" s="33"/>
    </row>
    <row r="15" ht="30.75" customHeight="1" thickTop="1">
      <c r="E15" s="75"/>
    </row>
    <row r="16" spans="2:5" ht="24.75" customHeight="1" thickBot="1">
      <c r="B16" s="5" t="s">
        <v>29</v>
      </c>
      <c r="E16" s="34"/>
    </row>
    <row r="17" ht="24.75" customHeight="1" thickBot="1">
      <c r="G17" s="6" t="s">
        <v>20</v>
      </c>
    </row>
    <row r="18" spans="2:7" ht="24.75" customHeight="1" thickBot="1">
      <c r="B18" s="35" t="s">
        <v>21</v>
      </c>
      <c r="C18" s="36" t="s">
        <v>22</v>
      </c>
      <c r="D18" s="36" t="s">
        <v>23</v>
      </c>
      <c r="F18" s="36" t="s">
        <v>24</v>
      </c>
      <c r="G18" s="37" t="s">
        <v>25</v>
      </c>
    </row>
    <row r="19" spans="2:7" ht="27.75" customHeight="1">
      <c r="B19" s="38" t="s">
        <v>65</v>
      </c>
      <c r="C19" s="39">
        <v>20000</v>
      </c>
      <c r="D19" s="39">
        <v>30000</v>
      </c>
      <c r="E19" s="40">
        <v>0</v>
      </c>
      <c r="F19" s="41">
        <f>C19-D19</f>
        <v>-10000</v>
      </c>
      <c r="G19" s="42" t="s">
        <v>61</v>
      </c>
    </row>
    <row r="20" spans="2:7" ht="27.75" customHeight="1">
      <c r="B20" s="43" t="s">
        <v>7</v>
      </c>
      <c r="C20" s="44">
        <v>10000</v>
      </c>
      <c r="D20" s="44">
        <v>12000</v>
      </c>
      <c r="E20" s="45">
        <v>-5000</v>
      </c>
      <c r="F20" s="46">
        <f aca="true" t="shared" si="0" ref="F20:F27">C20-D20</f>
        <v>-2000</v>
      </c>
      <c r="G20" s="47" t="s">
        <v>62</v>
      </c>
    </row>
    <row r="21" spans="2:7" ht="27.75" customHeight="1">
      <c r="B21" s="43" t="s">
        <v>64</v>
      </c>
      <c r="C21" s="44">
        <v>20000</v>
      </c>
      <c r="D21" s="44">
        <v>20000</v>
      </c>
      <c r="E21" s="45">
        <v>0</v>
      </c>
      <c r="F21" s="46">
        <f t="shared" si="0"/>
        <v>0</v>
      </c>
      <c r="G21" s="48" t="s">
        <v>67</v>
      </c>
    </row>
    <row r="22" spans="2:7" ht="27.75" customHeight="1">
      <c r="B22" s="43" t="s">
        <v>8</v>
      </c>
      <c r="C22" s="44">
        <v>5000</v>
      </c>
      <c r="D22" s="44">
        <v>10000</v>
      </c>
      <c r="E22" s="45">
        <v>0</v>
      </c>
      <c r="F22" s="46">
        <f t="shared" si="0"/>
        <v>-5000</v>
      </c>
      <c r="G22" s="48" t="s">
        <v>35</v>
      </c>
    </row>
    <row r="23" spans="2:7" ht="27.75" customHeight="1">
      <c r="B23" s="43" t="s">
        <v>9</v>
      </c>
      <c r="C23" s="44">
        <v>2000</v>
      </c>
      <c r="D23" s="44">
        <v>2000</v>
      </c>
      <c r="E23" s="45">
        <v>0</v>
      </c>
      <c r="F23" s="46">
        <f t="shared" si="0"/>
        <v>0</v>
      </c>
      <c r="G23" s="48" t="s">
        <v>66</v>
      </c>
    </row>
    <row r="24" spans="2:7" ht="27.75" customHeight="1">
      <c r="B24" s="43" t="s">
        <v>10</v>
      </c>
      <c r="C24" s="44">
        <v>15000</v>
      </c>
      <c r="D24" s="44">
        <v>15000</v>
      </c>
      <c r="E24" s="45">
        <v>0</v>
      </c>
      <c r="F24" s="46">
        <f t="shared" si="0"/>
        <v>0</v>
      </c>
      <c r="G24" s="67" t="s">
        <v>63</v>
      </c>
    </row>
    <row r="25" spans="2:7" ht="27.75" customHeight="1">
      <c r="B25" s="43" t="s">
        <v>72</v>
      </c>
      <c r="C25" s="50">
        <v>80000</v>
      </c>
      <c r="D25" s="44">
        <v>20000</v>
      </c>
      <c r="E25" s="44">
        <v>0</v>
      </c>
      <c r="F25" s="46">
        <f t="shared" si="0"/>
        <v>60000</v>
      </c>
      <c r="G25" s="48" t="s">
        <v>70</v>
      </c>
    </row>
    <row r="26" spans="2:7" ht="27.75" customHeight="1" thickBot="1">
      <c r="B26" s="23" t="s">
        <v>12</v>
      </c>
      <c r="C26" s="51">
        <f>C13-SUM(C19:C25)</f>
        <v>49940</v>
      </c>
      <c r="D26" s="51">
        <v>73540</v>
      </c>
      <c r="E26" s="51">
        <v>15180</v>
      </c>
      <c r="F26" s="26">
        <f t="shared" si="0"/>
        <v>-23600</v>
      </c>
      <c r="G26" s="63" t="s">
        <v>37</v>
      </c>
    </row>
    <row r="27" spans="2:7" ht="27.75" customHeight="1" thickBot="1" thickTop="1">
      <c r="B27" s="28" t="s">
        <v>5</v>
      </c>
      <c r="C27" s="52">
        <f>SUM(C19:C26)</f>
        <v>201940</v>
      </c>
      <c r="D27" s="52">
        <v>182540</v>
      </c>
      <c r="E27" s="52">
        <v>10180</v>
      </c>
      <c r="F27" s="31">
        <f t="shared" si="0"/>
        <v>19400</v>
      </c>
      <c r="G27" s="53"/>
    </row>
    <row r="28" ht="24.75" customHeight="1">
      <c r="B28" s="54" t="s">
        <v>31</v>
      </c>
    </row>
    <row r="29" spans="2:6" ht="24.75" customHeight="1">
      <c r="B29" s="55"/>
      <c r="C29" s="56"/>
      <c r="D29" s="57"/>
      <c r="E29" s="57"/>
      <c r="F29" s="57"/>
    </row>
    <row r="30" spans="5:6" ht="24.75" customHeight="1">
      <c r="E30" s="58">
        <v>10000</v>
      </c>
      <c r="F30" s="1"/>
    </row>
    <row r="31" spans="2:6" ht="24.75" customHeight="1">
      <c r="B31" s="1" t="s">
        <v>32</v>
      </c>
      <c r="E31" s="59">
        <v>4880</v>
      </c>
      <c r="F31" s="60" t="s">
        <v>33</v>
      </c>
    </row>
    <row r="32" spans="1:7" s="3" customFormat="1" ht="24.75" customHeight="1">
      <c r="A32" s="1"/>
      <c r="B32" s="61"/>
      <c r="E32" s="62"/>
      <c r="G32" s="1"/>
    </row>
    <row r="33" spans="1:7" s="3" customFormat="1" ht="24.75" customHeight="1" thickBot="1">
      <c r="A33" s="1"/>
      <c r="B33" s="1"/>
      <c r="E33" s="33">
        <v>2142</v>
      </c>
      <c r="G33" s="1"/>
    </row>
    <row r="34" spans="1:7" s="3" customFormat="1" ht="14.25" thickTop="1">
      <c r="A34" s="1"/>
      <c r="B34" s="1"/>
      <c r="G34" s="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6">
      <selection activeCell="D4" sqref="D4"/>
    </sheetView>
  </sheetViews>
  <sheetFormatPr defaultColWidth="9.00390625" defaultRowHeight="13.5"/>
  <cols>
    <col min="1" max="1" width="2.875" style="1" customWidth="1"/>
    <col min="2" max="2" width="29.50390625" style="1" customWidth="1"/>
    <col min="3" max="3" width="12.50390625" style="3" customWidth="1"/>
    <col min="4" max="4" width="12.625" style="3" customWidth="1"/>
    <col min="5" max="5" width="10.75390625" style="3" hidden="1" customWidth="1"/>
    <col min="6" max="6" width="10.75390625" style="3" customWidth="1"/>
    <col min="7" max="7" width="23.00390625" style="1" customWidth="1"/>
    <col min="8" max="8" width="3.125" style="1" customWidth="1"/>
    <col min="9" max="16384" width="9.00390625" style="1" customWidth="1"/>
  </cols>
  <sheetData>
    <row r="1" spans="1:7" ht="24.75" customHeight="1">
      <c r="A1" s="104" t="s">
        <v>51</v>
      </c>
      <c r="B1" s="104"/>
      <c r="C1" s="104"/>
      <c r="D1" s="104"/>
      <c r="E1" s="104"/>
      <c r="F1" s="104"/>
      <c r="G1" s="104"/>
    </row>
    <row r="2" spans="3:6" ht="24.75" customHeight="1">
      <c r="C2" s="69" t="s">
        <v>15</v>
      </c>
      <c r="D2" s="70">
        <f>D14</f>
        <v>185519</v>
      </c>
      <c r="F2" s="3" t="s">
        <v>16</v>
      </c>
    </row>
    <row r="3" spans="3:6" ht="24.75" customHeight="1">
      <c r="C3" s="69" t="s">
        <v>17</v>
      </c>
      <c r="D3" s="70">
        <f>D27</f>
        <v>37579</v>
      </c>
      <c r="F3" s="3" t="s">
        <v>16</v>
      </c>
    </row>
    <row r="4" spans="3:7" ht="24.75" customHeight="1">
      <c r="C4" s="69" t="s">
        <v>18</v>
      </c>
      <c r="D4" s="70">
        <f>D2-D3</f>
        <v>147940</v>
      </c>
      <c r="F4" s="3" t="s">
        <v>16</v>
      </c>
      <c r="G4" s="1" t="s">
        <v>52</v>
      </c>
    </row>
    <row r="5" spans="2:4" ht="24.75" customHeight="1">
      <c r="B5" s="5" t="s">
        <v>53</v>
      </c>
      <c r="D5" s="4"/>
    </row>
    <row r="6" ht="14.25" thickBot="1">
      <c r="G6" s="6" t="s">
        <v>20</v>
      </c>
    </row>
    <row r="7" spans="2:7" ht="24.75" customHeight="1" thickBot="1">
      <c r="B7" s="7" t="s">
        <v>21</v>
      </c>
      <c r="C7" s="8" t="s">
        <v>42</v>
      </c>
      <c r="D7" s="8" t="s">
        <v>43</v>
      </c>
      <c r="E7" s="9" t="s">
        <v>13</v>
      </c>
      <c r="F7" s="8" t="s">
        <v>54</v>
      </c>
      <c r="G7" s="10" t="s">
        <v>25</v>
      </c>
    </row>
    <row r="8" spans="2:7" ht="30.75" customHeight="1" thickTop="1">
      <c r="B8" s="11" t="s">
        <v>0</v>
      </c>
      <c r="C8" s="12">
        <v>30000</v>
      </c>
      <c r="D8" s="64">
        <v>33000</v>
      </c>
      <c r="E8" s="14">
        <v>0</v>
      </c>
      <c r="F8" s="21">
        <f aca="true" t="shared" si="0" ref="F8:F13">D8-C8</f>
        <v>3000</v>
      </c>
      <c r="G8" s="65" t="s">
        <v>55</v>
      </c>
    </row>
    <row r="9" spans="2:7" ht="24.75" customHeight="1">
      <c r="B9" s="17" t="s">
        <v>1</v>
      </c>
      <c r="C9" s="12">
        <v>0</v>
      </c>
      <c r="D9" s="12">
        <v>0</v>
      </c>
      <c r="E9" s="66">
        <v>0</v>
      </c>
      <c r="F9" s="46">
        <f t="shared" si="0"/>
        <v>0</v>
      </c>
      <c r="G9" s="19"/>
    </row>
    <row r="10" spans="2:7" ht="24.75" customHeight="1">
      <c r="B10" s="17" t="s">
        <v>2</v>
      </c>
      <c r="C10" s="12">
        <v>0</v>
      </c>
      <c r="D10" s="12">
        <v>0</v>
      </c>
      <c r="E10" s="66">
        <v>0</v>
      </c>
      <c r="F10" s="46">
        <f t="shared" si="0"/>
        <v>0</v>
      </c>
      <c r="G10" s="19"/>
    </row>
    <row r="11" spans="2:7" ht="24.75" customHeight="1">
      <c r="B11" s="17" t="s">
        <v>14</v>
      </c>
      <c r="C11" s="12">
        <v>30000</v>
      </c>
      <c r="D11" s="12">
        <v>30000</v>
      </c>
      <c r="E11" s="66">
        <v>0</v>
      </c>
      <c r="F11" s="46">
        <f t="shared" si="0"/>
        <v>0</v>
      </c>
      <c r="G11" s="19"/>
    </row>
    <row r="12" spans="2:7" ht="24.75" customHeight="1">
      <c r="B12" s="17" t="s">
        <v>3</v>
      </c>
      <c r="C12" s="20">
        <v>21</v>
      </c>
      <c r="D12" s="12">
        <v>0</v>
      </c>
      <c r="E12" s="66">
        <v>0</v>
      </c>
      <c r="F12" s="46">
        <f t="shared" si="0"/>
        <v>-21</v>
      </c>
      <c r="G12" s="68" t="s">
        <v>27</v>
      </c>
    </row>
    <row r="13" spans="2:7" ht="24.75" customHeight="1" thickBot="1">
      <c r="B13" s="23" t="s">
        <v>4</v>
      </c>
      <c r="C13" s="24">
        <v>122519</v>
      </c>
      <c r="D13" s="24">
        <v>122519</v>
      </c>
      <c r="E13" s="25">
        <v>10180</v>
      </c>
      <c r="F13" s="26">
        <f t="shared" si="0"/>
        <v>0</v>
      </c>
      <c r="G13" s="27" t="s">
        <v>28</v>
      </c>
    </row>
    <row r="14" spans="2:7" ht="24.75" customHeight="1" thickBot="1" thickTop="1">
      <c r="B14" s="28" t="s">
        <v>5</v>
      </c>
      <c r="C14" s="29">
        <f>SUM(C8:C13)</f>
        <v>182540</v>
      </c>
      <c r="D14" s="29">
        <f>SUM(D8:D13)</f>
        <v>185519</v>
      </c>
      <c r="E14" s="30">
        <v>10180</v>
      </c>
      <c r="F14" s="31">
        <f>C14-D14</f>
        <v>-2979</v>
      </c>
      <c r="G14" s="32"/>
    </row>
    <row r="15" ht="24.75" customHeight="1" thickBot="1">
      <c r="E15" s="33"/>
    </row>
    <row r="16" spans="2:5" ht="24.75" customHeight="1" thickBot="1" thickTop="1">
      <c r="B16" s="5" t="s">
        <v>56</v>
      </c>
      <c r="E16" s="34"/>
    </row>
    <row r="17" ht="14.25" thickBot="1">
      <c r="G17" s="6" t="s">
        <v>20</v>
      </c>
    </row>
    <row r="18" spans="2:7" ht="24.75" customHeight="1" thickBot="1">
      <c r="B18" s="35" t="s">
        <v>21</v>
      </c>
      <c r="C18" s="36" t="s">
        <v>44</v>
      </c>
      <c r="D18" s="36" t="s">
        <v>45</v>
      </c>
      <c r="E18" s="3" t="s">
        <v>13</v>
      </c>
      <c r="F18" s="36" t="s">
        <v>46</v>
      </c>
      <c r="G18" s="37" t="s">
        <v>25</v>
      </c>
    </row>
    <row r="19" spans="2:7" ht="24.75" customHeight="1">
      <c r="B19" s="38" t="s">
        <v>6</v>
      </c>
      <c r="C19" s="39">
        <v>30000</v>
      </c>
      <c r="D19" s="39">
        <v>10000</v>
      </c>
      <c r="E19" s="40">
        <v>0</v>
      </c>
      <c r="F19" s="41">
        <f>D19-C19</f>
        <v>-20000</v>
      </c>
      <c r="G19" s="42" t="s">
        <v>47</v>
      </c>
    </row>
    <row r="20" spans="2:7" ht="24.75" customHeight="1">
      <c r="B20" s="43" t="s">
        <v>7</v>
      </c>
      <c r="C20" s="44">
        <v>12000</v>
      </c>
      <c r="D20" s="44">
        <v>9947</v>
      </c>
      <c r="E20" s="45">
        <v>-5000</v>
      </c>
      <c r="F20" s="46">
        <f>D20-C20</f>
        <v>-2053</v>
      </c>
      <c r="G20" s="47" t="s">
        <v>48</v>
      </c>
    </row>
    <row r="21" spans="2:7" ht="33" customHeight="1">
      <c r="B21" s="43" t="s">
        <v>57</v>
      </c>
      <c r="C21" s="44">
        <v>20000</v>
      </c>
      <c r="D21" s="44">
        <v>5000</v>
      </c>
      <c r="E21" s="45">
        <v>0</v>
      </c>
      <c r="F21" s="46">
        <f aca="true" t="shared" si="1" ref="F21:F26">D21-C21</f>
        <v>-15000</v>
      </c>
      <c r="G21" s="67" t="s">
        <v>50</v>
      </c>
    </row>
    <row r="22" spans="2:7" ht="24.75" customHeight="1">
      <c r="B22" s="43" t="s">
        <v>8</v>
      </c>
      <c r="C22" s="44">
        <v>10000</v>
      </c>
      <c r="D22" s="44">
        <v>960</v>
      </c>
      <c r="E22" s="45">
        <v>0</v>
      </c>
      <c r="F22" s="46">
        <f t="shared" si="1"/>
        <v>-9040</v>
      </c>
      <c r="G22" s="48" t="s">
        <v>35</v>
      </c>
    </row>
    <row r="23" spans="2:7" ht="24.75" customHeight="1">
      <c r="B23" s="43" t="s">
        <v>9</v>
      </c>
      <c r="C23" s="44">
        <v>2000</v>
      </c>
      <c r="D23" s="44">
        <v>1512</v>
      </c>
      <c r="E23" s="45">
        <v>0</v>
      </c>
      <c r="F23" s="46">
        <f t="shared" si="1"/>
        <v>-488</v>
      </c>
      <c r="G23" s="48" t="s">
        <v>36</v>
      </c>
    </row>
    <row r="24" spans="2:7" ht="31.5" customHeight="1">
      <c r="B24" s="43" t="s">
        <v>10</v>
      </c>
      <c r="C24" s="44">
        <v>15000</v>
      </c>
      <c r="D24" s="44">
        <v>10160</v>
      </c>
      <c r="E24" s="45">
        <v>0</v>
      </c>
      <c r="F24" s="46">
        <f t="shared" si="1"/>
        <v>-4840</v>
      </c>
      <c r="G24" s="67" t="s">
        <v>49</v>
      </c>
    </row>
    <row r="25" spans="2:7" ht="24.75" customHeight="1">
      <c r="B25" s="11" t="s">
        <v>11</v>
      </c>
      <c r="C25" s="50">
        <v>20000</v>
      </c>
      <c r="D25" s="44">
        <v>0</v>
      </c>
      <c r="E25" s="44">
        <v>0</v>
      </c>
      <c r="F25" s="46">
        <f t="shared" si="1"/>
        <v>-20000</v>
      </c>
      <c r="G25" s="49"/>
    </row>
    <row r="26" spans="2:7" ht="24.75" customHeight="1" thickBot="1">
      <c r="B26" s="23" t="s">
        <v>12</v>
      </c>
      <c r="C26" s="51">
        <f>C14-SUM(C19:C25)</f>
        <v>73540</v>
      </c>
      <c r="D26" s="51">
        <v>0</v>
      </c>
      <c r="E26" s="51">
        <v>15180</v>
      </c>
      <c r="F26" s="26">
        <f t="shared" si="1"/>
        <v>-73540</v>
      </c>
      <c r="G26" s="63" t="s">
        <v>37</v>
      </c>
    </row>
    <row r="27" spans="2:7" ht="24.75" customHeight="1" thickBot="1" thickTop="1">
      <c r="B27" s="28" t="s">
        <v>5</v>
      </c>
      <c r="C27" s="52">
        <f>SUM(C19:C26)</f>
        <v>182540</v>
      </c>
      <c r="D27" s="52">
        <f>SUM(D19:D26)</f>
        <v>37579</v>
      </c>
      <c r="E27" s="52">
        <v>10180</v>
      </c>
      <c r="F27" s="31">
        <f>C27-D27</f>
        <v>144961</v>
      </c>
      <c r="G27" s="53"/>
    </row>
    <row r="28" ht="24.75" customHeight="1">
      <c r="B28" s="54"/>
    </row>
    <row r="29" spans="2:6" ht="17.25">
      <c r="B29" s="71" t="s">
        <v>58</v>
      </c>
      <c r="C29" s="72"/>
      <c r="D29" s="57"/>
      <c r="E29" s="57"/>
      <c r="F29" s="57"/>
    </row>
    <row r="30" spans="2:6" ht="21.75" customHeight="1">
      <c r="B30" s="73" t="s">
        <v>59</v>
      </c>
      <c r="C30" s="69"/>
      <c r="E30" s="58">
        <v>10000</v>
      </c>
      <c r="F30" s="1"/>
    </row>
    <row r="31" spans="3:4" ht="21.75" customHeight="1">
      <c r="C31" s="105">
        <v>43179</v>
      </c>
      <c r="D31" s="105"/>
    </row>
    <row r="32" spans="3:4" ht="17.25">
      <c r="C32" s="74" t="s">
        <v>60</v>
      </c>
      <c r="D32" s="69"/>
    </row>
    <row r="33" spans="3:4" ht="17.25">
      <c r="C33" s="74" t="s">
        <v>60</v>
      </c>
      <c r="D33" s="69"/>
    </row>
  </sheetData>
  <sheetProtection/>
  <mergeCells count="2">
    <mergeCell ref="A1:G1"/>
    <mergeCell ref="C31:D31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1">
      <selection activeCell="C28" sqref="C20:C28"/>
    </sheetView>
  </sheetViews>
  <sheetFormatPr defaultColWidth="9.00390625" defaultRowHeight="13.5"/>
  <cols>
    <col min="1" max="1" width="2.875" style="1" customWidth="1"/>
    <col min="2" max="2" width="29.50390625" style="1" customWidth="1"/>
    <col min="3" max="3" width="12.50390625" style="3" customWidth="1"/>
    <col min="4" max="4" width="12.625" style="3" customWidth="1"/>
    <col min="5" max="5" width="10.75390625" style="3" hidden="1" customWidth="1"/>
    <col min="6" max="6" width="10.75390625" style="3" customWidth="1"/>
    <col min="7" max="7" width="21.125" style="1" customWidth="1"/>
    <col min="8" max="8" width="43.125" style="1" customWidth="1"/>
    <col min="9" max="16384" width="9.00390625" style="1" customWidth="1"/>
  </cols>
  <sheetData>
    <row r="1" spans="1:7" ht="24.75" customHeight="1">
      <c r="A1" s="104" t="s">
        <v>41</v>
      </c>
      <c r="B1" s="104"/>
      <c r="C1" s="104"/>
      <c r="D1" s="104"/>
      <c r="E1" s="104"/>
      <c r="F1" s="104"/>
      <c r="G1" s="104"/>
    </row>
    <row r="2" ht="23.25" customHeight="1">
      <c r="B2" s="2"/>
    </row>
    <row r="3" spans="3:6" ht="24.75" customHeight="1">
      <c r="C3" s="3" t="s">
        <v>15</v>
      </c>
      <c r="D3" s="4">
        <f>C15</f>
        <v>182540</v>
      </c>
      <c r="F3" s="3" t="s">
        <v>16</v>
      </c>
    </row>
    <row r="4" spans="3:6" ht="24.75" customHeight="1">
      <c r="C4" s="3" t="s">
        <v>17</v>
      </c>
      <c r="D4" s="4">
        <f>C28</f>
        <v>182540</v>
      </c>
      <c r="F4" s="3" t="s">
        <v>16</v>
      </c>
    </row>
    <row r="5" spans="3:6" ht="24.75" customHeight="1">
      <c r="C5" s="3" t="s">
        <v>18</v>
      </c>
      <c r="D5" s="4">
        <f>D3-D4</f>
        <v>0</v>
      </c>
      <c r="F5" s="3" t="s">
        <v>16</v>
      </c>
    </row>
    <row r="6" spans="2:4" ht="24.75" customHeight="1">
      <c r="B6" s="5" t="s">
        <v>19</v>
      </c>
      <c r="D6" s="4"/>
    </row>
    <row r="7" ht="24.75" customHeight="1" thickBot="1">
      <c r="G7" s="6" t="s">
        <v>20</v>
      </c>
    </row>
    <row r="8" spans="2:7" ht="24.75" customHeight="1" thickBot="1">
      <c r="B8" s="7" t="s">
        <v>21</v>
      </c>
      <c r="C8" s="8" t="s">
        <v>22</v>
      </c>
      <c r="D8" s="8" t="s">
        <v>23</v>
      </c>
      <c r="E8" s="9"/>
      <c r="F8" s="8" t="s">
        <v>24</v>
      </c>
      <c r="G8" s="10" t="s">
        <v>25</v>
      </c>
    </row>
    <row r="9" spans="2:7" ht="24.75" customHeight="1" thickTop="1">
      <c r="B9" s="11" t="s">
        <v>0</v>
      </c>
      <c r="C9" s="12">
        <v>30000</v>
      </c>
      <c r="D9" s="13">
        <v>30000</v>
      </c>
      <c r="E9" s="14">
        <v>0</v>
      </c>
      <c r="F9" s="15">
        <f>C9-D9</f>
        <v>0</v>
      </c>
      <c r="G9" s="16" t="s">
        <v>26</v>
      </c>
    </row>
    <row r="10" spans="2:7" ht="24.75" customHeight="1">
      <c r="B10" s="17" t="s">
        <v>1</v>
      </c>
      <c r="C10" s="12">
        <v>0</v>
      </c>
      <c r="D10" s="13">
        <v>0</v>
      </c>
      <c r="E10" s="14">
        <v>0</v>
      </c>
      <c r="F10" s="15">
        <v>0</v>
      </c>
      <c r="G10" s="18"/>
    </row>
    <row r="11" spans="2:7" ht="24.75" customHeight="1">
      <c r="B11" s="17" t="s">
        <v>2</v>
      </c>
      <c r="C11" s="12">
        <v>0</v>
      </c>
      <c r="D11" s="13">
        <v>0</v>
      </c>
      <c r="E11" s="14">
        <v>0</v>
      </c>
      <c r="F11" s="15">
        <v>0</v>
      </c>
      <c r="G11" s="18"/>
    </row>
    <row r="12" spans="2:7" ht="24.75" customHeight="1">
      <c r="B12" s="17" t="s">
        <v>14</v>
      </c>
      <c r="C12" s="12">
        <v>30000</v>
      </c>
      <c r="D12" s="12">
        <v>30000</v>
      </c>
      <c r="E12" s="14">
        <v>0</v>
      </c>
      <c r="F12" s="15">
        <f>C12-D12</f>
        <v>0</v>
      </c>
      <c r="G12" s="19"/>
    </row>
    <row r="13" spans="2:7" ht="24.75" customHeight="1">
      <c r="B13" s="17" t="s">
        <v>3</v>
      </c>
      <c r="C13" s="20">
        <v>21</v>
      </c>
      <c r="D13" s="20">
        <v>0</v>
      </c>
      <c r="E13" s="14">
        <v>0</v>
      </c>
      <c r="F13" s="21">
        <f>C13-D13</f>
        <v>21</v>
      </c>
      <c r="G13" s="22" t="s">
        <v>27</v>
      </c>
    </row>
    <row r="14" spans="2:7" ht="24.75" customHeight="1" thickBot="1">
      <c r="B14" s="23" t="s">
        <v>4</v>
      </c>
      <c r="C14" s="24">
        <v>122519</v>
      </c>
      <c r="D14" s="24">
        <v>89643</v>
      </c>
      <c r="E14" s="25">
        <v>10180</v>
      </c>
      <c r="F14" s="26">
        <f>C14-D14</f>
        <v>32876</v>
      </c>
      <c r="G14" s="27" t="s">
        <v>28</v>
      </c>
    </row>
    <row r="15" spans="2:7" ht="24.75" customHeight="1" thickBot="1" thickTop="1">
      <c r="B15" s="28" t="s">
        <v>5</v>
      </c>
      <c r="C15" s="29">
        <f>SUM(C9:C14)</f>
        <v>182540</v>
      </c>
      <c r="D15" s="29">
        <v>138000</v>
      </c>
      <c r="E15" s="30">
        <v>10180</v>
      </c>
      <c r="F15" s="31">
        <f>C15-D15</f>
        <v>44540</v>
      </c>
      <c r="G15" s="32"/>
    </row>
    <row r="16" ht="24.75" customHeight="1" thickBot="1">
      <c r="E16" s="33"/>
    </row>
    <row r="17" spans="2:5" ht="24.75" customHeight="1" thickBot="1" thickTop="1">
      <c r="B17" s="5" t="s">
        <v>29</v>
      </c>
      <c r="E17" s="34"/>
    </row>
    <row r="18" ht="24.75" customHeight="1" thickBot="1">
      <c r="G18" s="6" t="s">
        <v>20</v>
      </c>
    </row>
    <row r="19" spans="2:7" ht="24.75" customHeight="1" thickBot="1">
      <c r="B19" s="35" t="s">
        <v>21</v>
      </c>
      <c r="C19" s="36" t="s">
        <v>22</v>
      </c>
      <c r="D19" s="36" t="s">
        <v>23</v>
      </c>
      <c r="F19" s="36" t="s">
        <v>24</v>
      </c>
      <c r="G19" s="37" t="s">
        <v>25</v>
      </c>
    </row>
    <row r="20" spans="2:7" ht="24.75" customHeight="1">
      <c r="B20" s="38" t="s">
        <v>6</v>
      </c>
      <c r="C20" s="39">
        <v>30000</v>
      </c>
      <c r="D20" s="39">
        <v>30000</v>
      </c>
      <c r="E20" s="40">
        <v>0</v>
      </c>
      <c r="F20" s="41">
        <f>C20-D20</f>
        <v>0</v>
      </c>
      <c r="G20" s="42" t="s">
        <v>30</v>
      </c>
    </row>
    <row r="21" spans="2:7" ht="24.75" customHeight="1">
      <c r="B21" s="43" t="s">
        <v>7</v>
      </c>
      <c r="C21" s="44">
        <v>12000</v>
      </c>
      <c r="D21" s="44">
        <v>12000</v>
      </c>
      <c r="E21" s="45">
        <v>-5000</v>
      </c>
      <c r="F21" s="46">
        <f aca="true" t="shared" si="0" ref="F21:F28">C21-D21</f>
        <v>0</v>
      </c>
      <c r="G21" s="47" t="s">
        <v>40</v>
      </c>
    </row>
    <row r="22" spans="2:7" ht="24.75" customHeight="1">
      <c r="B22" s="43" t="s">
        <v>39</v>
      </c>
      <c r="C22" s="44">
        <v>20000</v>
      </c>
      <c r="D22" s="44">
        <v>20000</v>
      </c>
      <c r="E22" s="45">
        <v>0</v>
      </c>
      <c r="F22" s="46">
        <f t="shared" si="0"/>
        <v>0</v>
      </c>
      <c r="G22" s="48" t="s">
        <v>38</v>
      </c>
    </row>
    <row r="23" spans="2:7" ht="24.75" customHeight="1">
      <c r="B23" s="43" t="s">
        <v>8</v>
      </c>
      <c r="C23" s="44">
        <v>10000</v>
      </c>
      <c r="D23" s="44">
        <v>10000</v>
      </c>
      <c r="E23" s="45">
        <v>0</v>
      </c>
      <c r="F23" s="46">
        <f t="shared" si="0"/>
        <v>0</v>
      </c>
      <c r="G23" s="48" t="s">
        <v>35</v>
      </c>
    </row>
    <row r="24" spans="2:7" ht="24.75" customHeight="1">
      <c r="B24" s="43" t="s">
        <v>9</v>
      </c>
      <c r="C24" s="44">
        <v>2000</v>
      </c>
      <c r="D24" s="44">
        <v>2000</v>
      </c>
      <c r="E24" s="45">
        <v>0</v>
      </c>
      <c r="F24" s="46">
        <f t="shared" si="0"/>
        <v>0</v>
      </c>
      <c r="G24" s="48" t="s">
        <v>36</v>
      </c>
    </row>
    <row r="25" spans="2:7" ht="24.75" customHeight="1">
      <c r="B25" s="43" t="s">
        <v>10</v>
      </c>
      <c r="C25" s="44">
        <v>15000</v>
      </c>
      <c r="D25" s="44">
        <v>35000</v>
      </c>
      <c r="E25" s="45">
        <v>0</v>
      </c>
      <c r="F25" s="46">
        <f t="shared" si="0"/>
        <v>-20000</v>
      </c>
      <c r="G25" s="48" t="s">
        <v>34</v>
      </c>
    </row>
    <row r="26" spans="2:7" ht="24.75" customHeight="1">
      <c r="B26" s="11" t="s">
        <v>11</v>
      </c>
      <c r="C26" s="50">
        <v>20000</v>
      </c>
      <c r="D26" s="44">
        <v>10000</v>
      </c>
      <c r="E26" s="44">
        <v>0</v>
      </c>
      <c r="F26" s="46">
        <f t="shared" si="0"/>
        <v>10000</v>
      </c>
      <c r="G26" s="49"/>
    </row>
    <row r="27" spans="2:7" ht="24.75" customHeight="1" thickBot="1">
      <c r="B27" s="23" t="s">
        <v>12</v>
      </c>
      <c r="C27" s="51">
        <f>C15-SUM(C20:C26)</f>
        <v>73540</v>
      </c>
      <c r="D27" s="51">
        <v>31000</v>
      </c>
      <c r="E27" s="51">
        <v>15180</v>
      </c>
      <c r="F27" s="26">
        <f t="shared" si="0"/>
        <v>42540</v>
      </c>
      <c r="G27" s="63" t="s">
        <v>37</v>
      </c>
    </row>
    <row r="28" spans="2:7" ht="24.75" customHeight="1" thickBot="1" thickTop="1">
      <c r="B28" s="28" t="s">
        <v>5</v>
      </c>
      <c r="C28" s="52">
        <f>SUM(C20:C27)</f>
        <v>182540</v>
      </c>
      <c r="D28" s="52">
        <v>138000</v>
      </c>
      <c r="E28" s="52">
        <v>10180</v>
      </c>
      <c r="F28" s="31">
        <f t="shared" si="0"/>
        <v>44540</v>
      </c>
      <c r="G28" s="53"/>
    </row>
    <row r="29" ht="24.75" customHeight="1">
      <c r="B29" s="54" t="s">
        <v>31</v>
      </c>
    </row>
    <row r="30" spans="2:6" ht="24.75" customHeight="1">
      <c r="B30" s="55"/>
      <c r="C30" s="56"/>
      <c r="D30" s="57"/>
      <c r="E30" s="57"/>
      <c r="F30" s="57"/>
    </row>
    <row r="31" spans="5:6" ht="24.75" customHeight="1">
      <c r="E31" s="58">
        <v>10000</v>
      </c>
      <c r="F31" s="1"/>
    </row>
    <row r="32" spans="2:6" ht="24.75" customHeight="1">
      <c r="B32" s="1" t="s">
        <v>32</v>
      </c>
      <c r="E32" s="59">
        <v>4880</v>
      </c>
      <c r="F32" s="60" t="s">
        <v>33</v>
      </c>
    </row>
    <row r="33" spans="2:5" ht="24.75" customHeight="1">
      <c r="B33" s="61"/>
      <c r="E33" s="62"/>
    </row>
    <row r="34" ht="24.75" customHeight="1" thickBot="1">
      <c r="E34" s="33">
        <v>2142</v>
      </c>
    </row>
    <row r="35" ht="14.25" thickTop="1"/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9">
      <selection activeCell="F15" sqref="F15"/>
    </sheetView>
  </sheetViews>
  <sheetFormatPr defaultColWidth="9.00390625" defaultRowHeight="13.5"/>
  <cols>
    <col min="1" max="1" width="35.25390625" style="0" customWidth="1"/>
    <col min="2" max="3" width="10.00390625" style="0" customWidth="1"/>
    <col min="4" max="4" width="11.50390625" style="0" customWidth="1"/>
    <col min="5" max="5" width="19.875" style="0" customWidth="1"/>
  </cols>
  <sheetData>
    <row r="1" ht="22.5" customHeight="1">
      <c r="A1" t="s">
        <v>81</v>
      </c>
    </row>
    <row r="2" spans="4:5" ht="22.5" customHeight="1">
      <c r="D2" s="106" t="s">
        <v>82</v>
      </c>
      <c r="E2" s="106"/>
    </row>
    <row r="3" spans="1:5" ht="22.5" customHeight="1">
      <c r="A3" s="79"/>
      <c r="B3" s="80" t="s">
        <v>83</v>
      </c>
      <c r="C3" s="81">
        <f>C15</f>
        <v>149643</v>
      </c>
      <c r="D3" s="82"/>
      <c r="E3" s="82"/>
    </row>
    <row r="4" spans="1:5" ht="22.5" customHeight="1">
      <c r="A4" s="79"/>
      <c r="B4" s="83" t="s">
        <v>84</v>
      </c>
      <c r="C4" s="84">
        <f>C28</f>
        <v>26260</v>
      </c>
      <c r="D4" s="82"/>
      <c r="E4" s="82"/>
    </row>
    <row r="5" spans="1:5" ht="22.5" customHeight="1">
      <c r="A5" s="79"/>
      <c r="B5" s="83" t="s">
        <v>85</v>
      </c>
      <c r="C5" s="84">
        <f>C3-C4</f>
        <v>123383</v>
      </c>
      <c r="D5" s="85" t="s">
        <v>86</v>
      </c>
      <c r="E5" s="85"/>
    </row>
    <row r="6" ht="22.5" customHeight="1"/>
    <row r="7" spans="1:5" ht="22.5" customHeight="1">
      <c r="A7" t="s">
        <v>87</v>
      </c>
      <c r="E7" t="s">
        <v>88</v>
      </c>
    </row>
    <row r="8" spans="1:5" ht="22.5" customHeight="1" thickBot="1">
      <c r="A8" s="86" t="s">
        <v>89</v>
      </c>
      <c r="B8" s="87" t="s">
        <v>90</v>
      </c>
      <c r="C8" s="88" t="s">
        <v>83</v>
      </c>
      <c r="D8" s="87" t="s">
        <v>13</v>
      </c>
      <c r="E8" s="87" t="s">
        <v>91</v>
      </c>
    </row>
    <row r="9" spans="1:5" ht="22.5" customHeight="1" thickTop="1">
      <c r="A9" s="89" t="s">
        <v>0</v>
      </c>
      <c r="B9" s="90">
        <v>30000</v>
      </c>
      <c r="C9" s="90">
        <v>30000</v>
      </c>
      <c r="D9" s="91">
        <f>C9-B9</f>
        <v>0</v>
      </c>
      <c r="E9" s="92" t="s">
        <v>92</v>
      </c>
    </row>
    <row r="10" spans="1:5" ht="22.5" customHeight="1">
      <c r="A10" s="93" t="s">
        <v>1</v>
      </c>
      <c r="B10" s="94">
        <v>0</v>
      </c>
      <c r="C10" s="94">
        <v>0</v>
      </c>
      <c r="D10" s="91">
        <f aca="true" t="shared" si="0" ref="D10:D15">C10-B10</f>
        <v>0</v>
      </c>
      <c r="E10" s="95"/>
    </row>
    <row r="11" spans="1:5" ht="22.5" customHeight="1">
      <c r="A11" s="93" t="s">
        <v>2</v>
      </c>
      <c r="B11" s="94">
        <v>0</v>
      </c>
      <c r="C11" s="94">
        <v>0</v>
      </c>
      <c r="D11" s="91">
        <f t="shared" si="0"/>
        <v>0</v>
      </c>
      <c r="E11" s="95"/>
    </row>
    <row r="12" spans="1:5" ht="22.5" customHeight="1">
      <c r="A12" s="96" t="s">
        <v>14</v>
      </c>
      <c r="B12" s="94">
        <v>30000</v>
      </c>
      <c r="C12" s="97">
        <v>30000</v>
      </c>
      <c r="D12" s="91">
        <f t="shared" si="0"/>
        <v>0</v>
      </c>
      <c r="E12" s="95"/>
    </row>
    <row r="13" spans="1:5" ht="22.5" customHeight="1">
      <c r="A13" s="96" t="s">
        <v>3</v>
      </c>
      <c r="B13" s="95">
        <v>357</v>
      </c>
      <c r="C13" s="95">
        <v>0</v>
      </c>
      <c r="D13" s="91">
        <f t="shared" si="0"/>
        <v>-357</v>
      </c>
      <c r="E13" s="95" t="s">
        <v>93</v>
      </c>
    </row>
    <row r="14" spans="1:5" ht="22.5" customHeight="1">
      <c r="A14" s="93" t="s">
        <v>4</v>
      </c>
      <c r="B14" s="94">
        <v>89643</v>
      </c>
      <c r="C14" s="94">
        <v>89643</v>
      </c>
      <c r="D14" s="91">
        <f t="shared" si="0"/>
        <v>0</v>
      </c>
      <c r="E14" s="95"/>
    </row>
    <row r="15" spans="1:5" ht="22.5" customHeight="1">
      <c r="A15" s="93" t="s">
        <v>5</v>
      </c>
      <c r="B15" s="94">
        <f>SUM(B9:B14)</f>
        <v>150000</v>
      </c>
      <c r="C15" s="94">
        <f>SUM(C9:C14)</f>
        <v>149643</v>
      </c>
      <c r="D15" s="91">
        <f t="shared" si="0"/>
        <v>-357</v>
      </c>
      <c r="E15" s="95"/>
    </row>
    <row r="16" spans="1:5" ht="22.5" customHeight="1">
      <c r="A16" s="79"/>
      <c r="B16" s="79"/>
      <c r="C16" s="79"/>
      <c r="D16" s="79"/>
      <c r="E16" s="79"/>
    </row>
    <row r="17" ht="22.5" customHeight="1"/>
    <row r="18" spans="1:5" ht="22.5" customHeight="1">
      <c r="A18" t="s">
        <v>94</v>
      </c>
      <c r="E18" t="s">
        <v>88</v>
      </c>
    </row>
    <row r="19" spans="1:5" ht="22.5" customHeight="1" thickBot="1">
      <c r="A19" s="86" t="s">
        <v>89</v>
      </c>
      <c r="B19" s="87" t="s">
        <v>95</v>
      </c>
      <c r="C19" s="88" t="s">
        <v>84</v>
      </c>
      <c r="D19" s="87" t="s">
        <v>13</v>
      </c>
      <c r="E19" s="87" t="s">
        <v>91</v>
      </c>
    </row>
    <row r="20" spans="1:5" ht="22.5" customHeight="1" thickTop="1">
      <c r="A20" s="89" t="s">
        <v>6</v>
      </c>
      <c r="B20" s="90">
        <v>30000</v>
      </c>
      <c r="C20" s="90">
        <v>10000</v>
      </c>
      <c r="D20" s="91">
        <f>C20-B20</f>
        <v>-20000</v>
      </c>
      <c r="E20" s="98" t="s">
        <v>96</v>
      </c>
    </row>
    <row r="21" spans="1:5" ht="22.5" customHeight="1">
      <c r="A21" s="93" t="s">
        <v>7</v>
      </c>
      <c r="B21" s="94">
        <v>12000</v>
      </c>
      <c r="C21" s="90">
        <v>1656</v>
      </c>
      <c r="D21" s="91">
        <f>C21-B21</f>
        <v>-10344</v>
      </c>
      <c r="E21" s="99" t="s">
        <v>97</v>
      </c>
    </row>
    <row r="22" spans="1:5" ht="22.5" customHeight="1">
      <c r="A22" s="93" t="s">
        <v>98</v>
      </c>
      <c r="B22" s="94">
        <v>20000</v>
      </c>
      <c r="C22" s="90">
        <v>0</v>
      </c>
      <c r="D22" s="91">
        <f aca="true" t="shared" si="1" ref="D22:D28">C22-B22</f>
        <v>-20000</v>
      </c>
      <c r="E22" s="99"/>
    </row>
    <row r="23" spans="1:5" ht="22.5" customHeight="1">
      <c r="A23" s="93" t="s">
        <v>8</v>
      </c>
      <c r="B23" s="94">
        <v>10000</v>
      </c>
      <c r="C23" s="100">
        <v>4454</v>
      </c>
      <c r="D23" s="91">
        <f t="shared" si="1"/>
        <v>-5546</v>
      </c>
      <c r="E23" s="99" t="s">
        <v>99</v>
      </c>
    </row>
    <row r="24" spans="1:5" ht="22.5" customHeight="1">
      <c r="A24" s="93" t="s">
        <v>9</v>
      </c>
      <c r="B24" s="94">
        <v>2000</v>
      </c>
      <c r="C24" s="100">
        <v>0</v>
      </c>
      <c r="D24" s="91">
        <f t="shared" si="1"/>
        <v>-2000</v>
      </c>
      <c r="E24" s="101"/>
    </row>
    <row r="25" spans="1:5" ht="22.5" customHeight="1">
      <c r="A25" s="93" t="s">
        <v>10</v>
      </c>
      <c r="B25" s="94">
        <v>35000</v>
      </c>
      <c r="C25" s="100">
        <v>10150</v>
      </c>
      <c r="D25" s="91">
        <f t="shared" si="1"/>
        <v>-24850</v>
      </c>
      <c r="E25" s="99" t="s">
        <v>100</v>
      </c>
    </row>
    <row r="26" spans="1:5" ht="22.5" customHeight="1">
      <c r="A26" s="93" t="s">
        <v>11</v>
      </c>
      <c r="B26" s="94">
        <v>10000</v>
      </c>
      <c r="C26" s="100">
        <v>0</v>
      </c>
      <c r="D26" s="91">
        <f t="shared" si="1"/>
        <v>-10000</v>
      </c>
      <c r="E26" s="95"/>
    </row>
    <row r="27" spans="1:5" ht="22.5" customHeight="1">
      <c r="A27" s="93" t="s">
        <v>12</v>
      </c>
      <c r="B27" s="94">
        <v>31000</v>
      </c>
      <c r="C27" s="90">
        <v>0</v>
      </c>
      <c r="D27" s="91">
        <f t="shared" si="1"/>
        <v>-31000</v>
      </c>
      <c r="E27" s="101"/>
    </row>
    <row r="28" spans="1:5" ht="22.5" customHeight="1">
      <c r="A28" s="93" t="s">
        <v>5</v>
      </c>
      <c r="B28" s="94">
        <f>SUM(B20:B27)</f>
        <v>150000</v>
      </c>
      <c r="C28" s="90">
        <f>SUM(C20:C27)</f>
        <v>26260</v>
      </c>
      <c r="D28" s="91">
        <f t="shared" si="1"/>
        <v>-123740</v>
      </c>
      <c r="E28" s="95"/>
    </row>
    <row r="29" ht="22.5" customHeight="1"/>
    <row r="30" ht="22.5" customHeight="1"/>
    <row r="31" spans="1:4" ht="13.5">
      <c r="A31" s="107"/>
      <c r="B31" s="107"/>
      <c r="C31" s="107"/>
      <c r="D31" s="107"/>
    </row>
    <row r="32" spans="2:5" ht="13.5">
      <c r="B32" s="107"/>
      <c r="C32" s="107"/>
      <c r="D32" s="107"/>
      <c r="E32" s="107"/>
    </row>
    <row r="33" ht="17.25" customHeight="1">
      <c r="A33" s="102"/>
    </row>
  </sheetData>
  <sheetProtection/>
  <mergeCells count="3">
    <mergeCell ref="D2:E2"/>
    <mergeCell ref="A31:D31"/>
    <mergeCell ref="B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東京都</cp:lastModifiedBy>
  <cp:lastPrinted>2019-01-15T02:16:06Z</cp:lastPrinted>
  <dcterms:created xsi:type="dcterms:W3CDTF">2005-01-19T07:30:09Z</dcterms:created>
  <dcterms:modified xsi:type="dcterms:W3CDTF">2019-01-17T11:09:35Z</dcterms:modified>
  <cp:category/>
  <cp:version/>
  <cp:contentType/>
  <cp:contentStatus/>
</cp:coreProperties>
</file>